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7dc4f95fd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1" sheetId="1" r:id="R73af3de8498e45d5"/>
    <x:sheet xmlns:r="http://schemas.openxmlformats.org/officeDocument/2006/relationships" name="V2" sheetId="2" r:id="Rdb4535923e3742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General"/>
    <x:numFmt numFmtId="201" formatCode="0&quot;%&quot;"/>
    <x:numFmt numFmtId="202" formatCode="0"/>
  </x:numFmts>
  <x:fonts count="7">
    <x:font>
      <x:sz val="11"/>
      <x:name val="Carlito"/>
    </x:font>
    <x:font>
      <x:sz val="11"/>
      <x:color rgb="FF222222"/>
      <x:name val="Arial"/>
    </x:font>
    <x:font>
      <x:b/>
      <x:sz val="16"/>
      <x:color rgb="FF222222"/>
      <x:name val="Arial"/>
    </x:font>
    <x:font>
      <x:sz val="10"/>
      <x:color rgb="FF555555"/>
      <x:name val="Arial"/>
    </x:font>
    <x:font>
      <x:b/>
      <x:sz val="11"/>
      <x:color rgb="FFFFFFFF"/>
      <x:name val="Arial"/>
    </x:font>
    <x:font>
      <x:b/>
      <x:sz val="11"/>
      <x:color rgb="FF222222"/>
      <x:name val="Arial"/>
    </x:font>
    <x:font>
      <x:sz val="10"/>
      <x:color rgb="FF4444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22222"/>
      </x:patternFill>
    </x:fill>
    <x:fill>
      <x:patternFill patternType="solid">
        <x:fgColor rgb="FFEEEEEE"/>
      </x:patternFill>
    </x:fill>
  </x:fills>
  <x:borders count="2">
    <x:border/>
    <x:border>
      <x:bottom style="thin">
        <x:color rgb="FF222222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202" fontId="1" fillId="0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right"/>
    </x:xf>
    <x:xf numFmtId="201" fontId="1" fillId="4" borderId="0" xfId="0" applyNumberFormat="1" applyFont="1" applyFill="1" applyBorder="1" applyAlignment="1">
      <x:alignment horizontal="right"/>
    </x:xf>
    <x:xf numFmtId="202" fontId="1" fillId="4" borderId="0" xfId="0" applyNumberFormat="1" applyFont="1" applyFill="1" applyBorder="1" applyAlignment="1">
      <x:alignment horizontal="right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right"/>
    </x:xf>
    <x:xf numFmtId="201" fontId="5" fillId="4" borderId="0" xfId="0" applyNumberFormat="1" applyFont="1" applyFill="1" applyBorder="1" applyAlignment="1">
      <x:alignment horizontal="right"/>
    </x:xf>
    <x:xf numFmtId="202" fontId="5" fillId="4" borderId="0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7ac676b274702" /><Relationship Type="http://schemas.openxmlformats.org/officeDocument/2006/relationships/theme" Target="/xl/theme/theme1.xml" Id="R68864f6fe0e24e76" /><Relationship Type="http://schemas.openxmlformats.org/officeDocument/2006/relationships/sharedStrings" Target="/xl/sharedStrings.xml" Id="R402eb552cfca42ac" /><Relationship Type="http://schemas.openxmlformats.org/officeDocument/2006/relationships/worksheet" Target="/xl/worksheets/sheet1.xml" Id="R73af3de8498e45d5" /><Relationship Type="http://schemas.openxmlformats.org/officeDocument/2006/relationships/worksheet" Target="/xl/worksheets/sheet2.xml" Id="Rdb4535923e3742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222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24" hidden="0" customWidth="1"/>
    <x:col min="3" max="3" width="9" hidden="0" customWidth="1"/>
    <x:col min="4" max="4" width="9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2" ht="25" customHeight="1">
      <x:c r="B2" s="3" t="str">
        <x:v>One Man One Barbell: V1</x:v>
      </x:c>
      <x:c r="C2" s="4"/>
      <x:c r="D2" s="4"/>
      <x:c r="E2" s="4"/>
      <x:c r="F2" s="4"/>
      <x:c r="G2" s="4"/>
      <x:c r="H2" s="4"/>
    </x:row>
    <x:row r="3" ht="25" customHeight="1">
      <x:c r="B3" s="1" t="str">
        <x:v>Edit the yellow cells. Enter a positive, current true max for each lift. All loads are in lb.</x:v>
      </x:c>
      <x:c r="C3" s="1"/>
      <x:c r="D3" s="1"/>
      <x:c r="E3" s="1"/>
      <x:c r="F3" s="1"/>
      <x:c r="G3" s="1"/>
      <x:c r="H3" s="1"/>
    </x:row>
    <x:row r="4" ht="25" customHeight="1">
      <x:c r="B4" s="1" t="str">
        <x:v>Lift</x:v>
      </x:c>
      <x:c r="C4" s="1"/>
      <x:c r="D4" s="1"/>
      <x:c r="E4" s="5" t="str">
        <x:v>Back squat</x:v>
      </x:c>
      <x:c r="F4" s="5" t="str">
        <x:v>Strict press</x:v>
      </x:c>
      <x:c r="G4" s="5" t="str">
        <x:v>Deadlift</x:v>
      </x:c>
      <x:c r="H4" s="5" t="str">
        <x:v>Bench press</x:v>
      </x:c>
    </x:row>
    <x:row r="5" ht="25" customHeight="1">
      <x:c r="B5" s="1" t="str">
        <x:v>True max (lb)</x:v>
      </x:c>
      <x:c r="C5" s="1"/>
      <x:c r="D5" s="1"/>
      <x:c r="E5" s="6" t="n">
        <x:v>225</x:v>
      </x:c>
      <x:c r="F5" s="6" t="n">
        <x:v>135</x:v>
      </x:c>
      <x:c r="G5" s="6" t="n">
        <x:v>315</x:v>
      </x:c>
      <x:c r="H5" s="6" t="n">
        <x:v>185</x:v>
      </x:c>
    </x:row>
    <x:row r="6" ht="25" customHeight="1">
      <x:c r="B6" s="1" t="str">
        <x:v>Training max (90%)</x:v>
      </x:c>
      <x:c r="C6" s="1"/>
      <x:c r="D6" s="1"/>
      <x:c r="E6" s="7" t="n">
        <x:f>IF(AND(ISNUMBER(E5),E5&gt;0),E5*90/100,"")</x:f>
        <x:v>202.5</x:v>
      </x:c>
      <x:c r="F6" s="7" t="n">
        <x:f>IF(AND(ISNUMBER(F5),F5&gt;0),F5*90/100,"")</x:f>
        <x:v>121.5</x:v>
      </x:c>
      <x:c r="G6" s="7" t="n">
        <x:f>IF(AND(ISNUMBER(G5),G5&gt;0),G5*90/100,"")</x:f>
        <x:v>283.5</x:v>
      </x:c>
      <x:c r="H6" s="7" t="n">
        <x:f>IF(AND(ISNUMBER(H5),H5&gt;0),H5*90/100,"")</x:f>
        <x:v>166.5</x:v>
      </x:c>
    </x:row>
    <x:row r="7" ht="25" customHeight="1">
      <x:c r="B7" s="1"/>
      <x:c r="C7" s="1"/>
      <x:c r="D7" s="1"/>
      <x:c r="E7" s="1"/>
      <x:c r="F7" s="1"/>
      <x:c r="G7" s="1"/>
      <x:c r="H7" s="1"/>
    </x:row>
    <x:row r="8" ht="25" customHeight="1">
      <x:c r="B8" s="8" t="str">
        <x:v>Source: OMOB original calculator; Jerred Moon approved rounding and deload rules, September 2026.</x:v>
      </x:c>
      <x:c r="C8" s="1"/>
      <x:c r="D8" s="1"/>
      <x:c r="E8" s="1"/>
      <x:c r="F8" s="1"/>
      <x:c r="G8" s="1"/>
      <x:c r="H8" s="1"/>
    </x:row>
    <x:row r="9" ht="25" customHeight="1">
      <x:c r="B9" s="1"/>
      <x:c r="C9" s="1"/>
      <x:c r="D9" s="1"/>
      <x:c r="E9" s="1"/>
      <x:c r="F9" s="1"/>
      <x:c r="G9" s="1"/>
      <x:c r="H9" s="1"/>
    </x:row>
    <x:row r="10" ht="30" customHeight="1">
      <x:c r="B10" s="10" t="str">
        <x:v>Week 1</x:v>
      </x:c>
      <x:c r="C10" s="11" t="str">
        <x:v>Reps</x:v>
      </x:c>
      <x:c r="D10" s="11" t="str">
        <x:v>Load %</x:v>
      </x:c>
      <x:c r="E10" s="11" t="str">
        <x:f>E$4</x:f>
        <x:v>Back squat</x:v>
      </x:c>
      <x:c r="F10" s="11" t="str">
        <x:f>F$4</x:f>
        <x:v>Strict press</x:v>
      </x:c>
      <x:c r="G10" s="11" t="str">
        <x:f>G$4</x:f>
        <x:v>Deadlift</x:v>
      </x:c>
      <x:c r="H10" s="11" t="str">
        <x:f>H$4</x:f>
        <x:v>Bench press</x:v>
      </x:c>
    </x:row>
    <x:row r="11" ht="25" customHeight="1">
      <x:c r="B11" s="1" t="str">
        <x:v>Set 1</x:v>
      </x:c>
      <x:c r="C11" s="13" t="n">
        <x:v>4</x:v>
      </x:c>
      <x:c r="D11" s="14" t="n">
        <x:v>60</x:v>
      </x:c>
      <x:c r="E11" s="15" t="n">
        <x:f>IF(AND(ISNUMBER(E$5),E$5&gt;0),5*CEILING(E$5*90*$D11/50000-0.5,1),"")</x:f>
        <x:v>120</x:v>
      </x:c>
      <x:c r="F11" s="15" t="n">
        <x:f>IF(AND(ISNUMBER(F$5),F$5&gt;0),5*CEILING(F$5*90*$D11/50000-0.5,1),"")</x:f>
        <x:v>75</x:v>
      </x:c>
      <x:c r="G11" s="15" t="n">
        <x:f>IF(AND(ISNUMBER(G$5),G$5&gt;0),5*CEILING(G$5*90*$D11/50000-0.5,1),"")</x:f>
        <x:v>170</x:v>
      </x:c>
      <x:c r="H11" s="15" t="n">
        <x:f>IF(AND(ISNUMBER(H$5),H$5&gt;0),5*CEILING(H$5*90*$D11/50000-0.5,1),"")</x:f>
        <x:v>100</x:v>
      </x:c>
    </x:row>
    <x:row r="12" ht="25" customHeight="1">
      <x:c r="B12" s="1" t="str">
        <x:v>Set 2</x:v>
      </x:c>
      <x:c r="C12" s="13" t="n">
        <x:v>4</x:v>
      </x:c>
      <x:c r="D12" s="14" t="n">
        <x:v>70</x:v>
      </x:c>
      <x:c r="E12" s="15" t="n">
        <x:f>IF(AND(ISNUMBER(E$5),E$5&gt;0),5*CEILING(E$5*90*$D12/50000-0.5,1),"")</x:f>
        <x:v>140</x:v>
      </x:c>
      <x:c r="F12" s="15" t="n">
        <x:f>IF(AND(ISNUMBER(F$5),F$5&gt;0),5*CEILING(F$5*90*$D12/50000-0.5,1),"")</x:f>
        <x:v>85</x:v>
      </x:c>
      <x:c r="G12" s="15" t="n">
        <x:f>IF(AND(ISNUMBER(G$5),G$5&gt;0),5*CEILING(G$5*90*$D12/50000-0.5,1),"")</x:f>
        <x:v>200</x:v>
      </x:c>
      <x:c r="H12" s="15" t="n">
        <x:f>IF(AND(ISNUMBER(H$5),H$5&gt;0),5*CEILING(H$5*90*$D12/50000-0.5,1),"")</x:f>
        <x:v>115</x:v>
      </x:c>
    </x:row>
    <x:row r="13" ht="25" customHeight="1">
      <x:c r="B13" s="1" t="str">
        <x:v>Set 3</x:v>
      </x:c>
      <x:c r="C13" s="13" t="n">
        <x:v>4</x:v>
      </x:c>
      <x:c r="D13" s="14" t="n">
        <x:v>75</x:v>
      </x:c>
      <x:c r="E13" s="15" t="n">
        <x:f>IF(AND(ISNUMBER(E$5),E$5&gt;0),5*CEILING(E$5*90*$D13/50000-0.5,1),"")</x:f>
        <x:v>150</x:v>
      </x:c>
      <x:c r="F13" s="15" t="n">
        <x:f>IF(AND(ISNUMBER(F$5),F$5&gt;0),5*CEILING(F$5*90*$D13/50000-0.5,1),"")</x:f>
        <x:v>90</x:v>
      </x:c>
      <x:c r="G13" s="15" t="n">
        <x:f>IF(AND(ISNUMBER(G$5),G$5&gt;0),5*CEILING(G$5*90*$D13/50000-0.5,1),"")</x:f>
        <x:v>215</x:v>
      </x:c>
      <x:c r="H13" s="15" t="n">
        <x:f>IF(AND(ISNUMBER(H$5),H$5&gt;0),5*CEILING(H$5*90*$D13/50000-0.5,1),"")</x:f>
        <x:v>125</x:v>
      </x:c>
    </x:row>
    <x:row r="14" ht="25" customHeight="1">
      <x:c r="B14" s="1" t="str">
        <x:v>Set 4</x:v>
      </x:c>
      <x:c r="C14" s="13" t="n">
        <x:v>4</x:v>
      </x:c>
      <x:c r="D14" s="14" t="n">
        <x:v>85</x:v>
      </x:c>
      <x:c r="E14" s="15" t="n">
        <x:f>IF(AND(ISNUMBER(E$5),E$5&gt;0),5*CEILING(E$5*90*$D14/50000-0.5,1),"")</x:f>
        <x:v>170</x:v>
      </x:c>
      <x:c r="F14" s="15" t="n">
        <x:f>IF(AND(ISNUMBER(F$5),F$5&gt;0),5*CEILING(F$5*90*$D14/50000-0.5,1),"")</x:f>
        <x:v>105</x:v>
      </x:c>
      <x:c r="G14" s="15" t="n">
        <x:f>IF(AND(ISNUMBER(G$5),G$5&gt;0),5*CEILING(G$5*90*$D14/50000-0.5,1),"")</x:f>
        <x:v>240</x:v>
      </x:c>
      <x:c r="H14" s="15" t="n">
        <x:f>IF(AND(ISNUMBER(H$5),H$5&gt;0),5*CEILING(H$5*90*$D14/50000-0.5,1),"")</x:f>
        <x:v>140</x:v>
      </x:c>
    </x:row>
    <x:row r="15" ht="25" customHeight="1">
      <x:c r="B15" s="20" t="str">
        <x:v>EMOM: 10 min</x:v>
      </x:c>
      <x:c r="C15" s="21" t="n">
        <x:v>4</x:v>
      </x:c>
      <x:c r="D15" s="22" t="n">
        <x:v>60</x:v>
      </x:c>
      <x:c r="E15" s="23" t="n">
        <x:f>IF(AND(ISNUMBER(E$5),E$5&gt;0),5*CEILING(E$5*90*$D15/50000-0.5,1),"")</x:f>
        <x:v>120</x:v>
      </x:c>
      <x:c r="F15" s="23" t="n">
        <x:f>IF(AND(ISNUMBER(F$5),F$5&gt;0),5*CEILING(F$5*90*$D15/50000-0.5,1),"")</x:f>
        <x:v>75</x:v>
      </x:c>
      <x:c r="G15" s="23" t="n">
        <x:f>IF(AND(ISNUMBER(G$5),G$5&gt;0),5*CEILING(G$5*90*$D15/50000-0.5,1),"")</x:f>
        <x:v>170</x:v>
      </x:c>
      <x:c r="H15" s="23" t="n">
        <x:f>IF(AND(ISNUMBER(H$5),H$5&gt;0),5*CEILING(H$5*90*$D15/50000-0.5,1),"")</x:f>
        <x:v>100</x:v>
      </x:c>
    </x:row>
    <x:row r="16" ht="25" customHeight="1">
      <x:c r="B16" s="1"/>
      <x:c r="C16" s="1"/>
      <x:c r="D16" s="1"/>
      <x:c r="E16" s="1"/>
      <x:c r="F16" s="1"/>
      <x:c r="G16" s="1"/>
      <x:c r="H16" s="1"/>
    </x:row>
    <x:row r="17" ht="30" customHeight="1">
      <x:c r="B17" s="10" t="str">
        <x:v>Week 2</x:v>
      </x:c>
      <x:c r="C17" s="11" t="str">
        <x:v>Reps</x:v>
      </x:c>
      <x:c r="D17" s="11" t="str">
        <x:v>Load %</x:v>
      </x:c>
      <x:c r="E17" s="11" t="str">
        <x:f>E$4</x:f>
        <x:v>Back squat</x:v>
      </x:c>
      <x:c r="F17" s="11" t="str">
        <x:f>F$4</x:f>
        <x:v>Strict press</x:v>
      </x:c>
      <x:c r="G17" s="11" t="str">
        <x:f>G$4</x:f>
        <x:v>Deadlift</x:v>
      </x:c>
      <x:c r="H17" s="11" t="str">
        <x:f>H$4</x:f>
        <x:v>Bench press</x:v>
      </x:c>
    </x:row>
    <x:row r="18" ht="25" customHeight="1">
      <x:c r="B18" s="1" t="str">
        <x:v>Set 1</x:v>
      </x:c>
      <x:c r="C18" s="13" t="n">
        <x:v>3</x:v>
      </x:c>
      <x:c r="D18" s="14" t="n">
        <x:v>70</x:v>
      </x:c>
      <x:c r="E18" s="15" t="n">
        <x:f>IF(AND(ISNUMBER(E$5),E$5&gt;0),5*CEILING(E$5*90*$D18/50000-0.5,1),"")</x:f>
        <x:v>140</x:v>
      </x:c>
      <x:c r="F18" s="15" t="n">
        <x:f>IF(AND(ISNUMBER(F$5),F$5&gt;0),5*CEILING(F$5*90*$D18/50000-0.5,1),"")</x:f>
        <x:v>85</x:v>
      </x:c>
      <x:c r="G18" s="15" t="n">
        <x:f>IF(AND(ISNUMBER(G$5),G$5&gt;0),5*CEILING(G$5*90*$D18/50000-0.5,1),"")</x:f>
        <x:v>200</x:v>
      </x:c>
      <x:c r="H18" s="15" t="n">
        <x:f>IF(AND(ISNUMBER(H$5),H$5&gt;0),5*CEILING(H$5*90*$D18/50000-0.5,1),"")</x:f>
        <x:v>115</x:v>
      </x:c>
    </x:row>
    <x:row r="19" ht="25" customHeight="1">
      <x:c r="B19" s="1" t="str">
        <x:v>Set 2</x:v>
      </x:c>
      <x:c r="C19" s="13" t="n">
        <x:v>3</x:v>
      </x:c>
      <x:c r="D19" s="14" t="n">
        <x:v>80</x:v>
      </x:c>
      <x:c r="E19" s="15" t="n">
        <x:f>IF(AND(ISNUMBER(E$5),E$5&gt;0),5*CEILING(E$5*90*$D19/50000-0.5,1),"")</x:f>
        <x:v>160</x:v>
      </x:c>
      <x:c r="F19" s="15" t="n">
        <x:f>IF(AND(ISNUMBER(F$5),F$5&gt;0),5*CEILING(F$5*90*$D19/50000-0.5,1),"")</x:f>
        <x:v>95</x:v>
      </x:c>
      <x:c r="G19" s="15" t="n">
        <x:f>IF(AND(ISNUMBER(G$5),G$5&gt;0),5*CEILING(G$5*90*$D19/50000-0.5,1),"")</x:f>
        <x:v>225</x:v>
      </x:c>
      <x:c r="H19" s="15" t="n">
        <x:f>IF(AND(ISNUMBER(H$5),H$5&gt;0),5*CEILING(H$5*90*$D19/50000-0.5,1),"")</x:f>
        <x:v>135</x:v>
      </x:c>
    </x:row>
    <x:row r="20" ht="25" customHeight="1">
      <x:c r="B20" s="1" t="str">
        <x:v>Set 3</x:v>
      </x:c>
      <x:c r="C20" s="13" t="n">
        <x:v>3</x:v>
      </x:c>
      <x:c r="D20" s="14" t="n">
        <x:v>85</x:v>
      </x:c>
      <x:c r="E20" s="15" t="n">
        <x:f>IF(AND(ISNUMBER(E$5),E$5&gt;0),5*CEILING(E$5*90*$D20/50000-0.5,1),"")</x:f>
        <x:v>170</x:v>
      </x:c>
      <x:c r="F20" s="15" t="n">
        <x:f>IF(AND(ISNUMBER(F$5),F$5&gt;0),5*CEILING(F$5*90*$D20/50000-0.5,1),"")</x:f>
        <x:v>105</x:v>
      </x:c>
      <x:c r="G20" s="15" t="n">
        <x:f>IF(AND(ISNUMBER(G$5),G$5&gt;0),5*CEILING(G$5*90*$D20/50000-0.5,1),"")</x:f>
        <x:v>240</x:v>
      </x:c>
      <x:c r="H20" s="15" t="n">
        <x:f>IF(AND(ISNUMBER(H$5),H$5&gt;0),5*CEILING(H$5*90*$D20/50000-0.5,1),"")</x:f>
        <x:v>140</x:v>
      </x:c>
    </x:row>
    <x:row r="21" ht="25" customHeight="1">
      <x:c r="B21" s="1" t="str">
        <x:v>Set 4</x:v>
      </x:c>
      <x:c r="C21" s="13" t="n">
        <x:v>3</x:v>
      </x:c>
      <x:c r="D21" s="14" t="n">
        <x:v>90</x:v>
      </x:c>
      <x:c r="E21" s="15" t="n">
        <x:f>IF(AND(ISNUMBER(E$5),E$5&gt;0),5*CEILING(E$5*90*$D21/50000-0.5,1),"")</x:f>
        <x:v>180</x:v>
      </x:c>
      <x:c r="F21" s="15" t="n">
        <x:f>IF(AND(ISNUMBER(F$5),F$5&gt;0),5*CEILING(F$5*90*$D21/50000-0.5,1),"")</x:f>
        <x:v>110</x:v>
      </x:c>
      <x:c r="G21" s="15" t="n">
        <x:f>IF(AND(ISNUMBER(G$5),G$5&gt;0),5*CEILING(G$5*90*$D21/50000-0.5,1),"")</x:f>
        <x:v>255</x:v>
      </x:c>
      <x:c r="H21" s="15" t="n">
        <x:f>IF(AND(ISNUMBER(H$5),H$5&gt;0),5*CEILING(H$5*90*$D21/50000-0.5,1),"")</x:f>
        <x:v>150</x:v>
      </x:c>
    </x:row>
    <x:row r="22" ht="25" customHeight="1">
      <x:c r="B22" s="20" t="str">
        <x:v>EMOM: 12 min</x:v>
      </x:c>
      <x:c r="C22" s="21" t="n">
        <x:v>3</x:v>
      </x:c>
      <x:c r="D22" s="22" t="n">
        <x:v>70</x:v>
      </x:c>
      <x:c r="E22" s="23" t="n">
        <x:f>IF(AND(ISNUMBER(E$5),E$5&gt;0),5*CEILING(E$5*90*$D22/50000-0.5,1),"")</x:f>
        <x:v>140</x:v>
      </x:c>
      <x:c r="F22" s="23" t="n">
        <x:f>IF(AND(ISNUMBER(F$5),F$5&gt;0),5*CEILING(F$5*90*$D22/50000-0.5,1),"")</x:f>
        <x:v>85</x:v>
      </x:c>
      <x:c r="G22" s="23" t="n">
        <x:f>IF(AND(ISNUMBER(G$5),G$5&gt;0),5*CEILING(G$5*90*$D22/50000-0.5,1),"")</x:f>
        <x:v>200</x:v>
      </x:c>
      <x:c r="H22" s="23" t="n">
        <x:f>IF(AND(ISNUMBER(H$5),H$5&gt;0),5*CEILING(H$5*90*$D22/50000-0.5,1),"")</x:f>
        <x:v>115</x:v>
      </x:c>
    </x:row>
    <x:row r="23" ht="25" customHeight="1">
      <x:c r="B23" s="1"/>
      <x:c r="C23" s="1"/>
      <x:c r="D23" s="1"/>
      <x:c r="E23" s="1"/>
      <x:c r="F23" s="1"/>
      <x:c r="G23" s="1"/>
      <x:c r="H23" s="1"/>
    </x:row>
    <x:row r="24" ht="30" customHeight="1">
      <x:c r="B24" s="10" t="str">
        <x:v>Week 3</x:v>
      </x:c>
      <x:c r="C24" s="11" t="str">
        <x:v>Reps</x:v>
      </x:c>
      <x:c r="D24" s="11" t="str">
        <x:v>Load %</x:v>
      </x:c>
      <x:c r="E24" s="11" t="str">
        <x:f>E$4</x:f>
        <x:v>Back squat</x:v>
      </x:c>
      <x:c r="F24" s="11" t="str">
        <x:f>F$4</x:f>
        <x:v>Strict press</x:v>
      </x:c>
      <x:c r="G24" s="11" t="str">
        <x:f>G$4</x:f>
        <x:v>Deadlift</x:v>
      </x:c>
      <x:c r="H24" s="11" t="str">
        <x:f>H$4</x:f>
        <x:v>Bench press</x:v>
      </x:c>
    </x:row>
    <x:row r="25" ht="25" customHeight="1">
      <x:c r="B25" s="1" t="str">
        <x:v>Set 1</x:v>
      </x:c>
      <x:c r="C25" s="13" t="n">
        <x:v>2</x:v>
      </x:c>
      <x:c r="D25" s="14" t="n">
        <x:v>80</x:v>
      </x:c>
      <x:c r="E25" s="15" t="n">
        <x:f>IF(AND(ISNUMBER(E$5),E$5&gt;0),5*CEILING(E$5*90*$D25/50000-0.5,1),"")</x:f>
        <x:v>160</x:v>
      </x:c>
      <x:c r="F25" s="15" t="n">
        <x:f>IF(AND(ISNUMBER(F$5),F$5&gt;0),5*CEILING(F$5*90*$D25/50000-0.5,1),"")</x:f>
        <x:v>95</x:v>
      </x:c>
      <x:c r="G25" s="15" t="n">
        <x:f>IF(AND(ISNUMBER(G$5),G$5&gt;0),5*CEILING(G$5*90*$D25/50000-0.5,1),"")</x:f>
        <x:v>225</x:v>
      </x:c>
      <x:c r="H25" s="15" t="n">
        <x:f>IF(AND(ISNUMBER(H$5),H$5&gt;0),5*CEILING(H$5*90*$D25/50000-0.5,1),"")</x:f>
        <x:v>135</x:v>
      </x:c>
    </x:row>
    <x:row r="26" ht="25" customHeight="1">
      <x:c r="B26" s="1" t="str">
        <x:v>Set 2</x:v>
      </x:c>
      <x:c r="C26" s="13" t="n">
        <x:v>2</x:v>
      </x:c>
      <x:c r="D26" s="14" t="n">
        <x:v>90</x:v>
      </x:c>
      <x:c r="E26" s="15" t="n">
        <x:f>IF(AND(ISNUMBER(E$5),E$5&gt;0),5*CEILING(E$5*90*$D26/50000-0.5,1),"")</x:f>
        <x:v>180</x:v>
      </x:c>
      <x:c r="F26" s="15" t="n">
        <x:f>IF(AND(ISNUMBER(F$5),F$5&gt;0),5*CEILING(F$5*90*$D26/50000-0.5,1),"")</x:f>
        <x:v>110</x:v>
      </x:c>
      <x:c r="G26" s="15" t="n">
        <x:f>IF(AND(ISNUMBER(G$5),G$5&gt;0),5*CEILING(G$5*90*$D26/50000-0.5,1),"")</x:f>
        <x:v>255</x:v>
      </x:c>
      <x:c r="H26" s="15" t="n">
        <x:f>IF(AND(ISNUMBER(H$5),H$5&gt;0),5*CEILING(H$5*90*$D26/50000-0.5,1),"")</x:f>
        <x:v>150</x:v>
      </x:c>
    </x:row>
    <x:row r="27" ht="25" customHeight="1">
      <x:c r="B27" s="1" t="str">
        <x:v>Set 3</x:v>
      </x:c>
      <x:c r="C27" s="13" t="n">
        <x:v>1</x:v>
      </x:c>
      <x:c r="D27" s="14" t="n">
        <x:v>95</x:v>
      </x:c>
      <x:c r="E27" s="15" t="n">
        <x:f>IF(AND(ISNUMBER(E$5),E$5&gt;0),5*CEILING(E$5*90*$D27/50000-0.5,1),"")</x:f>
        <x:v>190</x:v>
      </x:c>
      <x:c r="F27" s="15" t="n">
        <x:f>IF(AND(ISNUMBER(F$5),F$5&gt;0),5*CEILING(F$5*90*$D27/50000-0.5,1),"")</x:f>
        <x:v>115</x:v>
      </x:c>
      <x:c r="G27" s="15" t="n">
        <x:f>IF(AND(ISNUMBER(G$5),G$5&gt;0),5*CEILING(G$5*90*$D27/50000-0.5,1),"")</x:f>
        <x:v>270</x:v>
      </x:c>
      <x:c r="H27" s="15" t="n">
        <x:f>IF(AND(ISNUMBER(H$5),H$5&gt;0),5*CEILING(H$5*90*$D27/50000-0.5,1),"")</x:f>
        <x:v>160</x:v>
      </x:c>
    </x:row>
    <x:row r="28" ht="25" customHeight="1">
      <x:c r="B28" s="1" t="str">
        <x:v>Set 4</x:v>
      </x:c>
      <x:c r="C28" s="13" t="n">
        <x:v>1</x:v>
      </x:c>
      <x:c r="D28" s="14" t="n">
        <x:v>100</x:v>
      </x:c>
      <x:c r="E28" s="15" t="n">
        <x:f>IF(AND(ISNUMBER(E$5),E$5&gt;0),5*CEILING(E$5*90*$D28/50000-0.5,1),"")</x:f>
        <x:v>200</x:v>
      </x:c>
      <x:c r="F28" s="15" t="n">
        <x:f>IF(AND(ISNUMBER(F$5),F$5&gt;0),5*CEILING(F$5*90*$D28/50000-0.5,1),"")</x:f>
        <x:v>120</x:v>
      </x:c>
      <x:c r="G28" s="15" t="n">
        <x:f>IF(AND(ISNUMBER(G$5),G$5&gt;0),5*CEILING(G$5*90*$D28/50000-0.5,1),"")</x:f>
        <x:v>285</x:v>
      </x:c>
      <x:c r="H28" s="15" t="n">
        <x:f>IF(AND(ISNUMBER(H$5),H$5&gt;0),5*CEILING(H$5*90*$D28/50000-0.5,1),"")</x:f>
        <x:v>165</x:v>
      </x:c>
    </x:row>
    <x:row r="29" ht="25" customHeight="1">
      <x:c r="B29" s="20" t="str">
        <x:v>EMOM: 15 min</x:v>
      </x:c>
      <x:c r="C29" s="21" t="n">
        <x:v>2</x:v>
      </x:c>
      <x:c r="D29" s="22" t="n">
        <x:v>80</x:v>
      </x:c>
      <x:c r="E29" s="23" t="n">
        <x:f>IF(AND(ISNUMBER(E$5),E$5&gt;0),5*CEILING(E$5*90*$D29/50000-0.5,1),"")</x:f>
        <x:v>160</x:v>
      </x:c>
      <x:c r="F29" s="23" t="n">
        <x:f>IF(AND(ISNUMBER(F$5),F$5&gt;0),5*CEILING(F$5*90*$D29/50000-0.5,1),"")</x:f>
        <x:v>95</x:v>
      </x:c>
      <x:c r="G29" s="23" t="n">
        <x:f>IF(AND(ISNUMBER(G$5),G$5&gt;0),5*CEILING(G$5*90*$D29/50000-0.5,1),"")</x:f>
        <x:v>225</x:v>
      </x:c>
      <x:c r="H29" s="23" t="n">
        <x:f>IF(AND(ISNUMBER(H$5),H$5&gt;0),5*CEILING(H$5*90*$D29/50000-0.5,1),"")</x:f>
        <x:v>135</x:v>
      </x:c>
    </x:row>
    <x:row r="30" ht="25" customHeight="1">
      <x:c r="B30" s="1"/>
      <x:c r="C30" s="1"/>
      <x:c r="D30" s="1"/>
      <x:c r="E30" s="1"/>
      <x:c r="F30" s="1"/>
      <x:c r="G30" s="1"/>
      <x:c r="H30" s="1"/>
    </x:row>
    <x:row r="31" ht="25" customHeight="1">
      <x:c r="B31" s="24" t="str">
        <x:v>Rest 2 minutes between working sets. EMOM means the listed reps at the start of each minute.</x:v>
      </x:c>
      <x:c r="C31" s="1"/>
      <x:c r="D31" s="1"/>
      <x:c r="E31" s="1"/>
      <x:c r="F31" s="1"/>
      <x:c r="G31" s="1"/>
      <x:c r="H31" s="1"/>
    </x:row>
    <x:row r="32" ht="25" customHeight="1">
      <x:c r="B32" s="24" t="str">
        <x:v>A 10-minute EMOM has 10 sets, starting at 0:00 through 9:00. No extra set at 10:00.</x:v>
      </x:c>
      <x:c r="C32" s="1"/>
      <x:c r="D32" s="1"/>
      <x:c r="E32" s="1"/>
      <x:c r="F32" s="1"/>
      <x:c r="G32" s="1"/>
      <x:c r="H32" s="1"/>
    </x:row>
    <x:row r="33" ht="25" customHeight="1">
      <x:c r="B33" s="24" t="str">
        <x:v>Week 4: deload. No heavy working sets or standard OMOB EMOMs. Keep conditioning and skill work.</x:v>
      </x:c>
      <x:c r="C33" s="1"/>
      <x:c r="D33" s="1"/>
      <x:c r="E33" s="1"/>
      <x:c r="F33" s="1"/>
      <x:c r="G33" s="1"/>
      <x:c r="H33" s="1"/>
    </x:row>
    <x:row r="34" ht="25" customHeight="1">
      <x:c r="B34" s="24" t="str">
        <x:v>Any light barbell work stays strictly under 60% of true max. See the book for the Technique Method.</x:v>
      </x:c>
      <x:c r="C34" s="1"/>
      <x:c r="D34" s="1"/>
      <x:c r="E34" s="1"/>
      <x:c r="F34" s="1"/>
      <x:c r="G34" s="1"/>
      <x:c r="H34" s="1"/>
    </x:row>
    <x:row r="35" ht="25" customHeight="1">
      <x:c r="B35" s="24" t="str">
        <x:v>Keep the full training max. Round only final loads to the nearest 5 lb. Exact ties round down.</x:v>
      </x:c>
      <x:c r="C35" s="1"/>
      <x:c r="D35" s="1"/>
      <x:c r="E35" s="1"/>
      <x:c r="F35" s="1"/>
      <x:c r="G35" s="1"/>
      <x:c r="H35" s="1"/>
    </x:row>
    <x:row r="36" ht="25" customHeight="1">
      <x:c r="B36" s="24" t="str">
        <x:v>If a result is below your empty bar, use a lighter training bar or an appropriate lighter implement.</x:v>
      </x:c>
      <x:c r="C36" s="1"/>
      <x:c r="D36" s="1"/>
      <x:c r="E36" s="1"/>
      <x:c r="F36" s="1"/>
      <x:c r="G36" s="1"/>
      <x:c r="H36" s="1"/>
    </x:row>
  </x:sheetData>
  <x:dataValidations count="1">
    <x:dataValidation type="decimal" operator="greaterThan" sqref="E5:H5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2222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24" hidden="0" customWidth="1"/>
    <x:col min="3" max="3" width="9" hidden="0" customWidth="1"/>
    <x:col min="4" max="4" width="9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2" ht="25" customHeight="1">
      <x:c r="B2" s="3" t="str">
        <x:v>One Man One Barbell: V2</x:v>
      </x:c>
      <x:c r="C2" s="4"/>
      <x:c r="D2" s="4"/>
      <x:c r="E2" s="4"/>
      <x:c r="F2" s="4"/>
      <x:c r="G2" s="4"/>
      <x:c r="H2" s="4"/>
    </x:row>
    <x:row r="3" ht="25" customHeight="1">
      <x:c r="B3" s="1" t="str">
        <x:v>Edit the yellow cells. Enter a positive, current true max for each lift. All loads are in lb.</x:v>
      </x:c>
      <x:c r="C3" s="1"/>
      <x:c r="D3" s="1"/>
      <x:c r="E3" s="1"/>
      <x:c r="F3" s="1"/>
      <x:c r="G3" s="1"/>
      <x:c r="H3" s="1"/>
    </x:row>
    <x:row r="4" ht="25" customHeight="1">
      <x:c r="B4" s="1" t="str">
        <x:v>Lift</x:v>
      </x:c>
      <x:c r="C4" s="1"/>
      <x:c r="D4" s="1"/>
      <x:c r="E4" s="5" t="str">
        <x:v>Back squat</x:v>
      </x:c>
      <x:c r="F4" s="5" t="str">
        <x:v>Strict press</x:v>
      </x:c>
      <x:c r="G4" s="5" t="str">
        <x:v>Deadlift</x:v>
      </x:c>
      <x:c r="H4" s="5" t="str">
        <x:v>Bench press</x:v>
      </x:c>
    </x:row>
    <x:row r="5" ht="25" customHeight="1">
      <x:c r="B5" s="1" t="str">
        <x:v>True max (lb)</x:v>
      </x:c>
      <x:c r="C5" s="1"/>
      <x:c r="D5" s="1"/>
      <x:c r="E5" s="6" t="n">
        <x:v>225</x:v>
      </x:c>
      <x:c r="F5" s="6" t="n">
        <x:v>135</x:v>
      </x:c>
      <x:c r="G5" s="6" t="n">
        <x:v>315</x:v>
      </x:c>
      <x:c r="H5" s="6" t="n">
        <x:v>185</x:v>
      </x:c>
    </x:row>
    <x:row r="6" ht="25" customHeight="1">
      <x:c r="B6" s="1" t="str">
        <x:v>Calculation max (100%)</x:v>
      </x:c>
      <x:c r="C6" s="1"/>
      <x:c r="D6" s="1"/>
      <x:c r="E6" s="7" t="n">
        <x:f>IF(AND(ISNUMBER(E5),E5&gt;0),E5*100/100,"")</x:f>
        <x:v>225</x:v>
      </x:c>
      <x:c r="F6" s="7" t="n">
        <x:f>IF(AND(ISNUMBER(F5),F5&gt;0),F5*100/100,"")</x:f>
        <x:v>135</x:v>
      </x:c>
      <x:c r="G6" s="7" t="n">
        <x:f>IF(AND(ISNUMBER(G5),G5&gt;0),G5*100/100,"")</x:f>
        <x:v>315</x:v>
      </x:c>
      <x:c r="H6" s="7" t="n">
        <x:f>IF(AND(ISNUMBER(H5),H5&gt;0),H5*100/100,"")</x:f>
        <x:v>185</x:v>
      </x:c>
    </x:row>
    <x:row r="7" ht="25" customHeight="1">
      <x:c r="B7" s="1"/>
      <x:c r="C7" s="1"/>
      <x:c r="D7" s="1"/>
      <x:c r="E7" s="1"/>
      <x:c r="F7" s="1"/>
      <x:c r="G7" s="1"/>
      <x:c r="H7" s="1"/>
    </x:row>
    <x:row r="8" ht="25" customHeight="1">
      <x:c r="B8" s="8" t="str">
        <x:v>Source: OMOB original calculator; Jerred Moon approved rounding and deload rules, September 2026.</x:v>
      </x:c>
      <x:c r="C8" s="1"/>
      <x:c r="D8" s="1"/>
      <x:c r="E8" s="1"/>
      <x:c r="F8" s="1"/>
      <x:c r="G8" s="1"/>
      <x:c r="H8" s="1"/>
    </x:row>
    <x:row r="9" ht="25" customHeight="1">
      <x:c r="B9" s="1"/>
      <x:c r="C9" s="1"/>
      <x:c r="D9" s="1"/>
      <x:c r="E9" s="1"/>
      <x:c r="F9" s="1"/>
      <x:c r="G9" s="1"/>
      <x:c r="H9" s="1"/>
    </x:row>
    <x:row r="10" ht="30" customHeight="1">
      <x:c r="B10" s="10" t="str">
        <x:v>Week 1</x:v>
      </x:c>
      <x:c r="C10" s="11" t="str">
        <x:v>Reps</x:v>
      </x:c>
      <x:c r="D10" s="11" t="str">
        <x:v>Load %</x:v>
      </x:c>
      <x:c r="E10" s="11" t="str">
        <x:f>E$4</x:f>
        <x:v>Back squat</x:v>
      </x:c>
      <x:c r="F10" s="11" t="str">
        <x:f>F$4</x:f>
        <x:v>Strict press</x:v>
      </x:c>
      <x:c r="G10" s="11" t="str">
        <x:f>G$4</x:f>
        <x:v>Deadlift</x:v>
      </x:c>
      <x:c r="H10" s="11" t="str">
        <x:f>H$4</x:f>
        <x:v>Bench press</x:v>
      </x:c>
    </x:row>
    <x:row r="11" ht="25" customHeight="1">
      <x:c r="B11" s="1" t="str">
        <x:v>Set 1</x:v>
      </x:c>
      <x:c r="C11" s="13" t="n">
        <x:v>3</x:v>
      </x:c>
      <x:c r="D11" s="14" t="n">
        <x:v>60</x:v>
      </x:c>
      <x:c r="E11" s="15" t="n">
        <x:f>IF(AND(ISNUMBER(E$5),E$5&gt;0),5*CEILING(E$5*100*$D11/50000-0.5,1),"")</x:f>
        <x:v>135</x:v>
      </x:c>
      <x:c r="F11" s="15" t="n">
        <x:f>IF(AND(ISNUMBER(F$5),F$5&gt;0),5*CEILING(F$5*100*$D11/50000-0.5,1),"")</x:f>
        <x:v>80</x:v>
      </x:c>
      <x:c r="G11" s="15" t="n">
        <x:f>IF(AND(ISNUMBER(G$5),G$5&gt;0),5*CEILING(G$5*100*$D11/50000-0.5,1),"")</x:f>
        <x:v>190</x:v>
      </x:c>
      <x:c r="H11" s="15" t="n">
        <x:f>IF(AND(ISNUMBER(H$5),H$5&gt;0),5*CEILING(H$5*100*$D11/50000-0.5,1),"")</x:f>
        <x:v>110</x:v>
      </x:c>
    </x:row>
    <x:row r="12" ht="25" customHeight="1">
      <x:c r="B12" s="1" t="str">
        <x:v>Set 2</x:v>
      </x:c>
      <x:c r="C12" s="13" t="n">
        <x:v>3</x:v>
      </x:c>
      <x:c r="D12" s="14" t="n">
        <x:v>70</x:v>
      </x:c>
      <x:c r="E12" s="15" t="n">
        <x:f>IF(AND(ISNUMBER(E$5),E$5&gt;0),5*CEILING(E$5*100*$D12/50000-0.5,1),"")</x:f>
        <x:v>155</x:v>
      </x:c>
      <x:c r="F12" s="15" t="n">
        <x:f>IF(AND(ISNUMBER(F$5),F$5&gt;0),5*CEILING(F$5*100*$D12/50000-0.5,1),"")</x:f>
        <x:v>95</x:v>
      </x:c>
      <x:c r="G12" s="15" t="n">
        <x:f>IF(AND(ISNUMBER(G$5),G$5&gt;0),5*CEILING(G$5*100*$D12/50000-0.5,1),"")</x:f>
        <x:v>220</x:v>
      </x:c>
      <x:c r="H12" s="15" t="n">
        <x:f>IF(AND(ISNUMBER(H$5),H$5&gt;0),5*CEILING(H$5*100*$D12/50000-0.5,1),"")</x:f>
        <x:v>130</x:v>
      </x:c>
    </x:row>
    <x:row r="13" ht="25" customHeight="1">
      <x:c r="B13" s="1" t="str">
        <x:v>Set 3</x:v>
      </x:c>
      <x:c r="C13" s="13" t="n">
        <x:v>3</x:v>
      </x:c>
      <x:c r="D13" s="14" t="n">
        <x:v>75</x:v>
      </x:c>
      <x:c r="E13" s="15" t="n">
        <x:f>IF(AND(ISNUMBER(E$5),E$5&gt;0),5*CEILING(E$5*100*$D13/50000-0.5,1),"")</x:f>
        <x:v>170</x:v>
      </x:c>
      <x:c r="F13" s="15" t="n">
        <x:f>IF(AND(ISNUMBER(F$5),F$5&gt;0),5*CEILING(F$5*100*$D13/50000-0.5,1),"")</x:f>
        <x:v>100</x:v>
      </x:c>
      <x:c r="G13" s="15" t="n">
        <x:f>IF(AND(ISNUMBER(G$5),G$5&gt;0),5*CEILING(G$5*100*$D13/50000-0.5,1),"")</x:f>
        <x:v>235</x:v>
      </x:c>
      <x:c r="H13" s="15" t="n">
        <x:f>IF(AND(ISNUMBER(H$5),H$5&gt;0),5*CEILING(H$5*100*$D13/50000-0.5,1),"")</x:f>
        <x:v>140</x:v>
      </x:c>
    </x:row>
    <x:row r="14" ht="25" customHeight="1">
      <x:c r="B14" s="1" t="str">
        <x:v>Set 4</x:v>
      </x:c>
      <x:c r="C14" s="13" t="n">
        <x:v>3</x:v>
      </x:c>
      <x:c r="D14" s="14" t="n">
        <x:v>85</x:v>
      </x:c>
      <x:c r="E14" s="15" t="n">
        <x:f>IF(AND(ISNUMBER(E$5),E$5&gt;0),5*CEILING(E$5*100*$D14/50000-0.5,1),"")</x:f>
        <x:v>190</x:v>
      </x:c>
      <x:c r="F14" s="15" t="n">
        <x:f>IF(AND(ISNUMBER(F$5),F$5&gt;0),5*CEILING(F$5*100*$D14/50000-0.5,1),"")</x:f>
        <x:v>115</x:v>
      </x:c>
      <x:c r="G14" s="15" t="n">
        <x:f>IF(AND(ISNUMBER(G$5),G$5&gt;0),5*CEILING(G$5*100*$D14/50000-0.5,1),"")</x:f>
        <x:v>270</x:v>
      </x:c>
      <x:c r="H14" s="15" t="n">
        <x:f>IF(AND(ISNUMBER(H$5),H$5&gt;0),5*CEILING(H$5*100*$D14/50000-0.5,1),"")</x:f>
        <x:v>155</x:v>
      </x:c>
    </x:row>
    <x:row r="15" ht="25" customHeight="1">
      <x:c r="B15" s="20" t="str">
        <x:v>EMOM: 10 min</x:v>
      </x:c>
      <x:c r="C15" s="21" t="n">
        <x:v>4</x:v>
      </x:c>
      <x:c r="D15" s="22" t="n">
        <x:v>60</x:v>
      </x:c>
      <x:c r="E15" s="23" t="n">
        <x:f>IF(AND(ISNUMBER(E$5),E$5&gt;0),5*CEILING(E$5*100*$D15/50000-0.5,1),"")</x:f>
        <x:v>135</x:v>
      </x:c>
      <x:c r="F15" s="23" t="n">
        <x:f>IF(AND(ISNUMBER(F$5),F$5&gt;0),5*CEILING(F$5*100*$D15/50000-0.5,1),"")</x:f>
        <x:v>80</x:v>
      </x:c>
      <x:c r="G15" s="23" t="n">
        <x:f>IF(AND(ISNUMBER(G$5),G$5&gt;0),5*CEILING(G$5*100*$D15/50000-0.5,1),"")</x:f>
        <x:v>190</x:v>
      </x:c>
      <x:c r="H15" s="23" t="n">
        <x:f>IF(AND(ISNUMBER(H$5),H$5&gt;0),5*CEILING(H$5*100*$D15/50000-0.5,1),"")</x:f>
        <x:v>110</x:v>
      </x:c>
    </x:row>
    <x:row r="16" ht="25" customHeight="1">
      <x:c r="B16" s="1"/>
      <x:c r="C16" s="1"/>
      <x:c r="D16" s="1"/>
      <x:c r="E16" s="1"/>
      <x:c r="F16" s="1"/>
      <x:c r="G16" s="1"/>
      <x:c r="H16" s="1"/>
    </x:row>
    <x:row r="17" ht="30" customHeight="1">
      <x:c r="B17" s="10" t="str">
        <x:v>Week 2</x:v>
      </x:c>
      <x:c r="C17" s="11" t="str">
        <x:v>Reps</x:v>
      </x:c>
      <x:c r="D17" s="11" t="str">
        <x:v>Load %</x:v>
      </x:c>
      <x:c r="E17" s="11" t="str">
        <x:f>E$4</x:f>
        <x:v>Back squat</x:v>
      </x:c>
      <x:c r="F17" s="11" t="str">
        <x:f>F$4</x:f>
        <x:v>Strict press</x:v>
      </x:c>
      <x:c r="G17" s="11" t="str">
        <x:f>G$4</x:f>
        <x:v>Deadlift</x:v>
      </x:c>
      <x:c r="H17" s="11" t="str">
        <x:f>H$4</x:f>
        <x:v>Bench press</x:v>
      </x:c>
    </x:row>
    <x:row r="18" ht="25" customHeight="1">
      <x:c r="B18" s="1" t="str">
        <x:v>Set 1</x:v>
      </x:c>
      <x:c r="C18" s="13" t="n">
        <x:v>2</x:v>
      </x:c>
      <x:c r="D18" s="14" t="n">
        <x:v>70</x:v>
      </x:c>
      <x:c r="E18" s="15" t="n">
        <x:f>IF(AND(ISNUMBER(E$5),E$5&gt;0),5*CEILING(E$5*100*$D18/50000-0.5,1),"")</x:f>
        <x:v>155</x:v>
      </x:c>
      <x:c r="F18" s="15" t="n">
        <x:f>IF(AND(ISNUMBER(F$5),F$5&gt;0),5*CEILING(F$5*100*$D18/50000-0.5,1),"")</x:f>
        <x:v>95</x:v>
      </x:c>
      <x:c r="G18" s="15" t="n">
        <x:f>IF(AND(ISNUMBER(G$5),G$5&gt;0),5*CEILING(G$5*100*$D18/50000-0.5,1),"")</x:f>
        <x:v>220</x:v>
      </x:c>
      <x:c r="H18" s="15" t="n">
        <x:f>IF(AND(ISNUMBER(H$5),H$5&gt;0),5*CEILING(H$5*100*$D18/50000-0.5,1),"")</x:f>
        <x:v>130</x:v>
      </x:c>
    </x:row>
    <x:row r="19" ht="25" customHeight="1">
      <x:c r="B19" s="1" t="str">
        <x:v>Set 2</x:v>
      </x:c>
      <x:c r="C19" s="13" t="n">
        <x:v>2</x:v>
      </x:c>
      <x:c r="D19" s="14" t="n">
        <x:v>80</x:v>
      </x:c>
      <x:c r="E19" s="15" t="n">
        <x:f>IF(AND(ISNUMBER(E$5),E$5&gt;0),5*CEILING(E$5*100*$D19/50000-0.5,1),"")</x:f>
        <x:v>180</x:v>
      </x:c>
      <x:c r="F19" s="15" t="n">
        <x:f>IF(AND(ISNUMBER(F$5),F$5&gt;0),5*CEILING(F$5*100*$D19/50000-0.5,1),"")</x:f>
        <x:v>110</x:v>
      </x:c>
      <x:c r="G19" s="15" t="n">
        <x:f>IF(AND(ISNUMBER(G$5),G$5&gt;0),5*CEILING(G$5*100*$D19/50000-0.5,1),"")</x:f>
        <x:v>250</x:v>
      </x:c>
      <x:c r="H19" s="15" t="n">
        <x:f>IF(AND(ISNUMBER(H$5),H$5&gt;0),5*CEILING(H$5*100*$D19/50000-0.5,1),"")</x:f>
        <x:v>150</x:v>
      </x:c>
    </x:row>
    <x:row r="20" ht="25" customHeight="1">
      <x:c r="B20" s="1" t="str">
        <x:v>Set 3</x:v>
      </x:c>
      <x:c r="C20" s="13" t="n">
        <x:v>2</x:v>
      </x:c>
      <x:c r="D20" s="14" t="n">
        <x:v>85</x:v>
      </x:c>
      <x:c r="E20" s="15" t="n">
        <x:f>IF(AND(ISNUMBER(E$5),E$5&gt;0),5*CEILING(E$5*100*$D20/50000-0.5,1),"")</x:f>
        <x:v>190</x:v>
      </x:c>
      <x:c r="F20" s="15" t="n">
        <x:f>IF(AND(ISNUMBER(F$5),F$5&gt;0),5*CEILING(F$5*100*$D20/50000-0.5,1),"")</x:f>
        <x:v>115</x:v>
      </x:c>
      <x:c r="G20" s="15" t="n">
        <x:f>IF(AND(ISNUMBER(G$5),G$5&gt;0),5*CEILING(G$5*100*$D20/50000-0.5,1),"")</x:f>
        <x:v>270</x:v>
      </x:c>
      <x:c r="H20" s="15" t="n">
        <x:f>IF(AND(ISNUMBER(H$5),H$5&gt;0),5*CEILING(H$5*100*$D20/50000-0.5,1),"")</x:f>
        <x:v>155</x:v>
      </x:c>
    </x:row>
    <x:row r="21" ht="25" customHeight="1">
      <x:c r="B21" s="1" t="str">
        <x:v>Set 4</x:v>
      </x:c>
      <x:c r="C21" s="13" t="n">
        <x:v>2</x:v>
      </x:c>
      <x:c r="D21" s="14" t="n">
        <x:v>90</x:v>
      </x:c>
      <x:c r="E21" s="15" t="n">
        <x:f>IF(AND(ISNUMBER(E$5),E$5&gt;0),5*CEILING(E$5*100*$D21/50000-0.5,1),"")</x:f>
        <x:v>200</x:v>
      </x:c>
      <x:c r="F21" s="15" t="n">
        <x:f>IF(AND(ISNUMBER(F$5),F$5&gt;0),5*CEILING(F$5*100*$D21/50000-0.5,1),"")</x:f>
        <x:v>120</x:v>
      </x:c>
      <x:c r="G21" s="15" t="n">
        <x:f>IF(AND(ISNUMBER(G$5),G$5&gt;0),5*CEILING(G$5*100*$D21/50000-0.5,1),"")</x:f>
        <x:v>285</x:v>
      </x:c>
      <x:c r="H21" s="15" t="n">
        <x:f>IF(AND(ISNUMBER(H$5),H$5&gt;0),5*CEILING(H$5*100*$D21/50000-0.5,1),"")</x:f>
        <x:v>165</x:v>
      </x:c>
    </x:row>
    <x:row r="22" ht="25" customHeight="1">
      <x:c r="B22" s="20" t="str">
        <x:v>EMOM: 12 min</x:v>
      </x:c>
      <x:c r="C22" s="21" t="n">
        <x:v>3</x:v>
      </x:c>
      <x:c r="D22" s="22" t="n">
        <x:v>70</x:v>
      </x:c>
      <x:c r="E22" s="23" t="n">
        <x:f>IF(AND(ISNUMBER(E$5),E$5&gt;0),5*CEILING(E$5*100*$D22/50000-0.5,1),"")</x:f>
        <x:v>155</x:v>
      </x:c>
      <x:c r="F22" s="23" t="n">
        <x:f>IF(AND(ISNUMBER(F$5),F$5&gt;0),5*CEILING(F$5*100*$D22/50000-0.5,1),"")</x:f>
        <x:v>95</x:v>
      </x:c>
      <x:c r="G22" s="23" t="n">
        <x:f>IF(AND(ISNUMBER(G$5),G$5&gt;0),5*CEILING(G$5*100*$D22/50000-0.5,1),"")</x:f>
        <x:v>220</x:v>
      </x:c>
      <x:c r="H22" s="23" t="n">
        <x:f>IF(AND(ISNUMBER(H$5),H$5&gt;0),5*CEILING(H$5*100*$D22/50000-0.5,1),"")</x:f>
        <x:v>130</x:v>
      </x:c>
    </x:row>
    <x:row r="23" ht="25" customHeight="1">
      <x:c r="B23" s="1"/>
      <x:c r="C23" s="1"/>
      <x:c r="D23" s="1"/>
      <x:c r="E23" s="1"/>
      <x:c r="F23" s="1"/>
      <x:c r="G23" s="1"/>
      <x:c r="H23" s="1"/>
    </x:row>
    <x:row r="24" ht="30" customHeight="1">
      <x:c r="B24" s="10" t="str">
        <x:v>Week 3</x:v>
      </x:c>
      <x:c r="C24" s="11" t="str">
        <x:v>Reps</x:v>
      </x:c>
      <x:c r="D24" s="11" t="str">
        <x:v>Load %</x:v>
      </x:c>
      <x:c r="E24" s="11" t="str">
        <x:f>E$4</x:f>
        <x:v>Back squat</x:v>
      </x:c>
      <x:c r="F24" s="11" t="str">
        <x:f>F$4</x:f>
        <x:v>Strict press</x:v>
      </x:c>
      <x:c r="G24" s="11" t="str">
        <x:f>G$4</x:f>
        <x:v>Deadlift</x:v>
      </x:c>
      <x:c r="H24" s="11" t="str">
        <x:f>H$4</x:f>
        <x:v>Bench press</x:v>
      </x:c>
    </x:row>
    <x:row r="25" ht="25" customHeight="1">
      <x:c r="B25" s="1" t="str">
        <x:v>Set 1</x:v>
      </x:c>
      <x:c r="C25" s="13" t="n">
        <x:v>1</x:v>
      </x:c>
      <x:c r="D25" s="14" t="n">
        <x:v>80</x:v>
      </x:c>
      <x:c r="E25" s="15" t="n">
        <x:f>IF(AND(ISNUMBER(E$5),E$5&gt;0),5*CEILING(E$5*100*$D25/50000-0.5,1),"")</x:f>
        <x:v>180</x:v>
      </x:c>
      <x:c r="F25" s="15" t="n">
        <x:f>IF(AND(ISNUMBER(F$5),F$5&gt;0),5*CEILING(F$5*100*$D25/50000-0.5,1),"")</x:f>
        <x:v>110</x:v>
      </x:c>
      <x:c r="G25" s="15" t="n">
        <x:f>IF(AND(ISNUMBER(G$5),G$5&gt;0),5*CEILING(G$5*100*$D25/50000-0.5,1),"")</x:f>
        <x:v>250</x:v>
      </x:c>
      <x:c r="H25" s="15" t="n">
        <x:f>IF(AND(ISNUMBER(H$5),H$5&gt;0),5*CEILING(H$5*100*$D25/50000-0.5,1),"")</x:f>
        <x:v>150</x:v>
      </x:c>
    </x:row>
    <x:row r="26" ht="25" customHeight="1">
      <x:c r="B26" s="1" t="str">
        <x:v>Set 2</x:v>
      </x:c>
      <x:c r="C26" s="13" t="n">
        <x:v>1</x:v>
      </x:c>
      <x:c r="D26" s="14" t="n">
        <x:v>90</x:v>
      </x:c>
      <x:c r="E26" s="15" t="n">
        <x:f>IF(AND(ISNUMBER(E$5),E$5&gt;0),5*CEILING(E$5*100*$D26/50000-0.5,1),"")</x:f>
        <x:v>200</x:v>
      </x:c>
      <x:c r="F26" s="15" t="n">
        <x:f>IF(AND(ISNUMBER(F$5),F$5&gt;0),5*CEILING(F$5*100*$D26/50000-0.5,1),"")</x:f>
        <x:v>120</x:v>
      </x:c>
      <x:c r="G26" s="15" t="n">
        <x:f>IF(AND(ISNUMBER(G$5),G$5&gt;0),5*CEILING(G$5*100*$D26/50000-0.5,1),"")</x:f>
        <x:v>285</x:v>
      </x:c>
      <x:c r="H26" s="15" t="n">
        <x:f>IF(AND(ISNUMBER(H$5),H$5&gt;0),5*CEILING(H$5*100*$D26/50000-0.5,1),"")</x:f>
        <x:v>165</x:v>
      </x:c>
    </x:row>
    <x:row r="27" ht="25" customHeight="1">
      <x:c r="B27" s="1" t="str">
        <x:v>Set 3</x:v>
      </x:c>
      <x:c r="C27" s="13" t="n">
        <x:v>1</x:v>
      </x:c>
      <x:c r="D27" s="14" t="n">
        <x:v>95</x:v>
      </x:c>
      <x:c r="E27" s="15" t="n">
        <x:f>IF(AND(ISNUMBER(E$5),E$5&gt;0),5*CEILING(E$5*100*$D27/50000-0.5,1),"")</x:f>
        <x:v>215</x:v>
      </x:c>
      <x:c r="F27" s="15" t="n">
        <x:f>IF(AND(ISNUMBER(F$5),F$5&gt;0),5*CEILING(F$5*100*$D27/50000-0.5,1),"")</x:f>
        <x:v>130</x:v>
      </x:c>
      <x:c r="G27" s="15" t="n">
        <x:f>IF(AND(ISNUMBER(G$5),G$5&gt;0),5*CEILING(G$5*100*$D27/50000-0.5,1),"")</x:f>
        <x:v>300</x:v>
      </x:c>
      <x:c r="H27" s="15" t="n">
        <x:f>IF(AND(ISNUMBER(H$5),H$5&gt;0),5*CEILING(H$5*100*$D27/50000-0.5,1),"")</x:f>
        <x:v>175</x:v>
      </x:c>
    </x:row>
    <x:row r="28" ht="25" customHeight="1">
      <x:c r="B28" s="1" t="str">
        <x:v>Set 4</x:v>
      </x:c>
      <x:c r="C28" s="13" t="n">
        <x:v>1</x:v>
      </x:c>
      <x:c r="D28" s="14" t="n">
        <x:v>100</x:v>
      </x:c>
      <x:c r="E28" s="15" t="n">
        <x:f>IF(AND(ISNUMBER(E$5),E$5&gt;0),5*CEILING(E$5*100*$D28/50000-0.5,1),"")</x:f>
        <x:v>225</x:v>
      </x:c>
      <x:c r="F28" s="15" t="n">
        <x:f>IF(AND(ISNUMBER(F$5),F$5&gt;0),5*CEILING(F$5*100*$D28/50000-0.5,1),"")</x:f>
        <x:v>135</x:v>
      </x:c>
      <x:c r="G28" s="15" t="n">
        <x:f>IF(AND(ISNUMBER(G$5),G$5&gt;0),5*CEILING(G$5*100*$D28/50000-0.5,1),"")</x:f>
        <x:v>315</x:v>
      </x:c>
      <x:c r="H28" s="15" t="n">
        <x:f>IF(AND(ISNUMBER(H$5),H$5&gt;0),5*CEILING(H$5*100*$D28/50000-0.5,1),"")</x:f>
        <x:v>185</x:v>
      </x:c>
    </x:row>
    <x:row r="29" ht="25" customHeight="1">
      <x:c r="B29" s="20" t="str">
        <x:v>EMOM: 15 min</x:v>
      </x:c>
      <x:c r="C29" s="21" t="n">
        <x:v>2</x:v>
      </x:c>
      <x:c r="D29" s="22" t="n">
        <x:v>80</x:v>
      </x:c>
      <x:c r="E29" s="23" t="n">
        <x:f>IF(AND(ISNUMBER(E$5),E$5&gt;0),5*CEILING(E$5*100*$D29/50000-0.5,1),"")</x:f>
        <x:v>180</x:v>
      </x:c>
      <x:c r="F29" s="23" t="n">
        <x:f>IF(AND(ISNUMBER(F$5),F$5&gt;0),5*CEILING(F$5*100*$D29/50000-0.5,1),"")</x:f>
        <x:v>110</x:v>
      </x:c>
      <x:c r="G29" s="23" t="n">
        <x:f>IF(AND(ISNUMBER(G$5),G$5&gt;0),5*CEILING(G$5*100*$D29/50000-0.5,1),"")</x:f>
        <x:v>250</x:v>
      </x:c>
      <x:c r="H29" s="23" t="n">
        <x:f>IF(AND(ISNUMBER(H$5),H$5&gt;0),5*CEILING(H$5*100*$D29/50000-0.5,1),"")</x:f>
        <x:v>150</x:v>
      </x:c>
    </x:row>
    <x:row r="30" ht="25" customHeight="1">
      <x:c r="B30" s="1"/>
      <x:c r="C30" s="1"/>
      <x:c r="D30" s="1"/>
      <x:c r="E30" s="1"/>
      <x:c r="F30" s="1"/>
      <x:c r="G30" s="1"/>
      <x:c r="H30" s="1"/>
    </x:row>
    <x:row r="31" ht="25" customHeight="1">
      <x:c r="B31" s="24" t="str">
        <x:v>Rest 2 minutes between working sets. EMOM means the listed reps at the start of each minute.</x:v>
      </x:c>
      <x:c r="C31" s="1"/>
      <x:c r="D31" s="1"/>
      <x:c r="E31" s="1"/>
      <x:c r="F31" s="1"/>
      <x:c r="G31" s="1"/>
      <x:c r="H31" s="1"/>
    </x:row>
    <x:row r="32" ht="25" customHeight="1">
      <x:c r="B32" s="24" t="str">
        <x:v>A 10-minute EMOM has 10 sets, starting at 0:00 through 9:00. No extra set at 10:00.</x:v>
      </x:c>
      <x:c r="C32" s="1"/>
      <x:c r="D32" s="1"/>
      <x:c r="E32" s="1"/>
      <x:c r="F32" s="1"/>
      <x:c r="G32" s="1"/>
      <x:c r="H32" s="1"/>
    </x:row>
    <x:row r="33" ht="25" customHeight="1">
      <x:c r="B33" s="24" t="str">
        <x:v>Week 4: deload. No heavy working sets or standard OMOB EMOMs. Keep conditioning and skill work.</x:v>
      </x:c>
      <x:c r="C33" s="1"/>
      <x:c r="D33" s="1"/>
      <x:c r="E33" s="1"/>
      <x:c r="F33" s="1"/>
      <x:c r="G33" s="1"/>
      <x:c r="H33" s="1"/>
    </x:row>
    <x:row r="34" ht="25" customHeight="1">
      <x:c r="B34" s="24" t="str">
        <x:v>Any light barbell work stays strictly under 60% of true max. See the book for the Technique Method.</x:v>
      </x:c>
      <x:c r="C34" s="1"/>
      <x:c r="D34" s="1"/>
      <x:c r="E34" s="1"/>
      <x:c r="F34" s="1"/>
      <x:c r="G34" s="1"/>
      <x:c r="H34" s="1"/>
    </x:row>
    <x:row r="35" ht="25" customHeight="1">
      <x:c r="B35" s="24" t="str">
        <x:v>Keep the full training max. Round only final loads to the nearest 5 lb. Exact ties round down.</x:v>
      </x:c>
      <x:c r="C35" s="1"/>
      <x:c r="D35" s="1"/>
      <x:c r="E35" s="1"/>
      <x:c r="F35" s="1"/>
      <x:c r="G35" s="1"/>
      <x:c r="H35" s="1"/>
    </x:row>
    <x:row r="36" ht="25" customHeight="1">
      <x:c r="B36" s="24" t="str">
        <x:v>If a result is below your empty bar, use a lighter training bar or an appropriate lighter implement.</x:v>
      </x:c>
      <x:c r="C36" s="1"/>
      <x:c r="D36" s="1"/>
      <x:c r="E36" s="1"/>
      <x:c r="F36" s="1"/>
      <x:c r="G36" s="1"/>
      <x:c r="H36" s="1"/>
    </x:row>
  </x:sheetData>
  <x:dataValidations count="1">
    <x:dataValidation type="decimal" operator="greaterThan" sqref="E5:H5">
      <x:formula1>0</x:formula1>
    </x:dataValidation>
  </x:dataValidations>
  <x:pageMargins left="0.7" right="0.7" top="0.75" bottom="0.75" header="0.3" footer="0.3"/>
</x:worksheet>
</file>